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6D55FEDA-48BB-4A4F-952B-C7660077003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43" i="1" l="1"/>
  <c r="O31" i="1"/>
  <c r="I31" i="1"/>
  <c r="I30" i="1"/>
  <c r="O30" i="1" s="1"/>
  <c r="I40" i="1" l="1"/>
  <c r="I38" i="1"/>
  <c r="I36" i="1"/>
  <c r="I3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2" i="1"/>
  <c r="I16" i="1"/>
  <c r="I13" i="1"/>
  <c r="O40" i="1" l="1"/>
  <c r="O38" i="1"/>
  <c r="O36" i="1"/>
  <c r="O34" i="1"/>
  <c r="O32" i="1"/>
  <c r="O29" i="1"/>
  <c r="O28" i="1"/>
  <c r="O15" i="1" s="1"/>
  <c r="O43" i="1" s="1"/>
  <c r="O27" i="1"/>
  <c r="O26" i="1"/>
  <c r="O25" i="1"/>
  <c r="O24" i="1"/>
  <c r="O23" i="1"/>
  <c r="O22" i="1"/>
  <c r="O21" i="1"/>
  <c r="O20" i="1"/>
  <c r="O19" i="1"/>
  <c r="O18" i="1"/>
  <c r="O17" i="1"/>
  <c r="O16" i="1"/>
  <c r="O13" i="1"/>
  <c r="M15" i="1" l="1"/>
  <c r="M43" i="1" s="1"/>
  <c r="K15" i="1"/>
  <c r="K43" i="1" s="1"/>
  <c r="I15" i="1"/>
  <c r="I43" i="1" s="1"/>
  <c r="G15" i="1"/>
  <c r="G43" i="1" s="1"/>
  <c r="E15" i="1"/>
</calcChain>
</file>

<file path=xl/sharedStrings.xml><?xml version="1.0" encoding="utf-8"?>
<sst xmlns="http://schemas.openxmlformats.org/spreadsheetml/2006/main" count="33" uniqueCount="33">
  <si>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</si>
  <si>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</si>
  <si>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</si>
  <si>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</si>
  <si>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</si>
  <si>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</si>
  <si>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</si>
  <si>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</si>
  <si>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PODER LEGISLATIVO</t>
  </si>
  <si>
    <t>PODER EJECUTIVO</t>
  </si>
  <si>
    <t>DESPACHO DEL EJECUTIVO</t>
  </si>
  <si>
    <t>SECRETARÍA GENERAL DE GOBIERNO</t>
  </si>
  <si>
    <t>SECRETARÍA DE BIENESTAR E IGUALDAD SUSTANTIVA</t>
  </si>
  <si>
    <t>SECRETARÍA DE ADMINISTRACIÓN Y FINANZAS</t>
  </si>
  <si>
    <t>SECRETARÍA DE DESARROLLO SUSTENTABLE</t>
  </si>
  <si>
    <t>SECRETARÍA DE EDUCACIÓN</t>
  </si>
  <si>
    <t>SECRETARÍA DE TURISMO</t>
  </si>
  <si>
    <t>SECRETARÍA DE ECONOMÍA</t>
  </si>
  <si>
    <t>SECRETARÍA DE DESARROLLO RURAL</t>
  </si>
  <si>
    <t>SECRETARÍA DE INFRAESTRUCTURA</t>
  </si>
  <si>
    <t>SECRETARÍA DE SEGURIDAD Y PROTECCIÓN CIUDADANA</t>
  </si>
  <si>
    <t>EROGACIONES GENERALES</t>
  </si>
  <si>
    <t>JUBILACIONES Y PENSIONES</t>
  </si>
  <si>
    <t>SUBSIDIOS Y TRANSFERENCIAS</t>
  </si>
  <si>
    <t>PODER JUDICIAL</t>
  </si>
  <si>
    <t>ORGANISMOS AUTÓNOMOS</t>
  </si>
  <si>
    <t>MUNICIPIOS</t>
  </si>
  <si>
    <t>GASTO FEDERALIZADO</t>
  </si>
  <si>
    <t>TOTAL DEL GASTO</t>
  </si>
  <si>
    <t>SECRETARÍA PARA LA HONESTIDAD Y BUENA GOBERNANZA</t>
  </si>
  <si>
    <t>SECRETARÍA DE MOVILIDAD</t>
  </si>
  <si>
    <t>SECRETARÍA DEL TRABAJO Y JUSTICIA LABORAL</t>
  </si>
  <si>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ADMINISTRATIVA
 </t>
    </r>
    <r>
      <rPr>
        <sz val="7.5"/>
        <color indexed="8"/>
        <rFont val="Arial Narrow"/>
        <family val="2"/>
      </rPr>
      <t>DEL 01 DE ENERO AL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</si>
</sst>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9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5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5" fillId="2" borderId="4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5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11" xfId="0" applyBorder="1">
      <alignment vertical="top"/>
    </xf>
    <xf numFmtId="0" fontId="5" fillId="0" borderId="11" xfId="0" applyFont="1" applyBorder="1" applyAlignment="1">
      <alignment vertical="top" wrapText="1" readingOrder="1"/>
    </xf>
    <xf numFmtId="0" fontId="0" fillId="0" borderId="0" xfId="0" applyAlignment="1"/>
    <xf numFmtId="164" fontId="6" fillId="0" borderId="2" xfId="0" applyNumberFormat="1" applyFont="1" applyBorder="1" applyAlignment="1">
      <alignment horizontal="right" vertical="center"/>
    </xf>
    <xf numFmtId="0" fontId="0" fillId="0" borderId="3" xfId="0" applyBorder="1" applyAlignment="1"/>
    <xf numFmtId="164" fontId="6" fillId="0" borderId="3" xfId="0" applyNumberFormat="1" applyFont="1" applyBorder="1" applyAlignment="1">
      <alignment horizontal="right" vertical="center"/>
    </xf>
    <xf numFmtId="0" fontId="0" fillId="0" borderId="5" xfId="0" applyBorder="1">
      <alignment vertical="top"/>
    </xf>
    <xf numFmtId="165" fontId="7" fillId="0" borderId="5" xfId="0" applyNumberFormat="1" applyFont="1" applyBorder="1" applyAlignment="1">
      <alignment horizontal="right" vertical="top"/>
    </xf>
    <xf numFmtId="164" fontId="6" fillId="0" borderId="0" xfId="0" applyNumberFormat="1" applyFont="1" applyAlignment="1">
      <alignment horizontal="right" vertical="center"/>
    </xf>
    <xf numFmtId="0" fontId="0" fillId="0" borderId="5" xfId="0" applyBorder="1" applyAlignment="1"/>
    <xf numFmtId="164" fontId="6" fillId="0" borderId="5" xfId="0" applyNumberFormat="1" applyFont="1" applyBorder="1" applyAlignment="1">
      <alignment horizontal="right" vertical="center"/>
    </xf>
    <xf numFmtId="0" fontId="0" fillId="0" borderId="4" xfId="0" applyBorder="1">
      <alignment vertical="top"/>
    </xf>
    <xf numFmtId="0" fontId="0" fillId="0" borderId="6" xfId="0" applyBorder="1">
      <alignment vertical="top"/>
    </xf>
    <xf numFmtId="0" fontId="6" fillId="0" borderId="8" xfId="0" applyFont="1" applyBorder="1" applyAlignment="1">
      <alignment horizontal="left" vertical="top" wrapText="1" readingOrder="1"/>
    </xf>
    <xf numFmtId="0" fontId="0" fillId="0" borderId="2" xfId="0" applyBorder="1" applyAlignment="1"/>
    <xf numFmtId="165" fontId="7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B731CC25-71C5-4BDE-833F-136E1E02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O45"/>
  <sheetViews>
    <sheetView showGridLines="0" tabSelected="1" zoomScale="136" zoomScaleNormal="136" workbookViewId="0"/>
  </sheetViews>
  <sheetFormatPr baseColWidth="10" defaultRowHeight="12.75" customHeight="1" x14ac:dyDescent="0.2"/>
  <cols>
    <col min="1" max="1" width="5.28515625" customWidth="1"/>
    <col min="2" max="3" width="16.7109375" customWidth="1"/>
    <col min="4" max="4" width="0.5703125" customWidth="1"/>
    <col min="5" max="5" width="9.85546875" customWidth="1"/>
    <col min="6" max="6" width="0.5703125" customWidth="1"/>
    <col min="7" max="7" width="10" customWidth="1"/>
    <col min="8" max="8" width="0.5703125" customWidth="1"/>
    <col min="9" max="9" width="9.85546875" customWidth="1"/>
    <col min="10" max="10" width="0.5703125" customWidth="1"/>
    <col min="11" max="11" width="9.85546875" customWidth="1"/>
    <col min="12" max="12" width="0.5703125" customWidth="1"/>
    <col min="13" max="13" width="9.85546875" customWidth="1"/>
    <col min="14" max="14" width="0.5703125" customWidth="1"/>
    <col min="15" max="15" width="9.85546875" customWidth="1"/>
    <col min="16" max="256" width="6.85546875" customWidth="1"/>
  </cols>
  <sheetData>
    <row r="1" spans="2:15" ht="183.75" customHeight="1" x14ac:dyDescent="0.2"/>
    <row r="2" spans="2:15" ht="2.25" customHeight="1" x14ac:dyDescent="0.2"/>
    <row r="3" spans="2:15" ht="12" customHeight="1" x14ac:dyDescent="0.2">
      <c r="B3" s="39" t="s">
        <v>32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2:15" ht="11.25" customHeight="1" x14ac:dyDescent="0.2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2:15" ht="9.75" customHeight="1" x14ac:dyDescent="0.2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2:15" x14ac:dyDescent="0.2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2:15" ht="3" customHeight="1" x14ac:dyDescent="0.2"/>
    <row r="8" spans="2:15" ht="8.25" customHeight="1" x14ac:dyDescent="0.2">
      <c r="B8" s="1"/>
      <c r="C8" s="2"/>
      <c r="D8" s="52" t="s">
        <v>0</v>
      </c>
      <c r="E8" s="53"/>
      <c r="F8" s="53"/>
      <c r="G8" s="53"/>
      <c r="H8" s="53"/>
      <c r="I8" s="53"/>
      <c r="J8" s="53"/>
      <c r="K8" s="53"/>
      <c r="L8" s="53"/>
      <c r="M8" s="54"/>
      <c r="N8" s="2"/>
      <c r="O8" s="3"/>
    </row>
    <row r="9" spans="2:15" ht="0.75" customHeight="1" x14ac:dyDescent="0.2">
      <c r="B9" s="4"/>
      <c r="C9" s="5"/>
      <c r="D9" s="55"/>
      <c r="E9" s="56"/>
      <c r="F9" s="56"/>
      <c r="G9" s="56"/>
      <c r="H9" s="56"/>
      <c r="I9" s="56"/>
      <c r="J9" s="56"/>
      <c r="K9" s="56"/>
      <c r="L9" s="56"/>
      <c r="M9" s="57"/>
      <c r="N9" s="6"/>
      <c r="O9" s="7"/>
    </row>
    <row r="10" spans="2:15" ht="9.75" customHeight="1" x14ac:dyDescent="0.2">
      <c r="B10" s="58" t="s">
        <v>1</v>
      </c>
      <c r="C10" s="59"/>
      <c r="D10" s="8"/>
      <c r="E10" s="60" t="s">
        <v>3</v>
      </c>
      <c r="F10" s="6"/>
      <c r="G10" s="62" t="s">
        <v>4</v>
      </c>
      <c r="H10" s="62" t="s">
        <v>5</v>
      </c>
      <c r="I10" s="62"/>
      <c r="J10" s="9"/>
      <c r="K10" s="64" t="s">
        <v>6</v>
      </c>
      <c r="L10" s="66" t="s">
        <v>7</v>
      </c>
      <c r="M10" s="64"/>
      <c r="N10" s="6"/>
      <c r="O10" s="10" t="s">
        <v>2</v>
      </c>
    </row>
    <row r="11" spans="2:15" ht="13.5" customHeight="1" x14ac:dyDescent="0.2">
      <c r="B11" s="11"/>
      <c r="C11" s="12"/>
      <c r="D11" s="11"/>
      <c r="E11" s="61"/>
      <c r="F11" s="12"/>
      <c r="G11" s="63"/>
      <c r="H11" s="63"/>
      <c r="I11" s="63"/>
      <c r="J11" s="13"/>
      <c r="K11" s="65"/>
      <c r="L11" s="67"/>
      <c r="M11" s="65"/>
      <c r="N11" s="12"/>
      <c r="O11" s="14"/>
    </row>
    <row r="12" spans="2:15" ht="3" customHeight="1" x14ac:dyDescent="0.2"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</row>
    <row r="13" spans="2:15" s="17" customFormat="1" ht="13.5" customHeight="1" x14ac:dyDescent="0.2">
      <c r="B13" s="48" t="s">
        <v>8</v>
      </c>
      <c r="C13" s="49"/>
      <c r="D13" s="29"/>
      <c r="E13" s="18">
        <v>386304962.35000002</v>
      </c>
      <c r="F13" s="19"/>
      <c r="G13" s="20">
        <v>825178.77</v>
      </c>
      <c r="H13" s="18"/>
      <c r="I13" s="20">
        <f>+E13+G13</f>
        <v>387130141.12</v>
      </c>
      <c r="J13" s="18"/>
      <c r="K13" s="20">
        <v>387130141.12</v>
      </c>
      <c r="L13" s="18"/>
      <c r="M13" s="20">
        <v>387130141.12</v>
      </c>
      <c r="N13" s="18"/>
      <c r="O13" s="20">
        <f>+I13-K13</f>
        <v>0</v>
      </c>
    </row>
    <row r="14" spans="2:15" ht="6" customHeight="1" x14ac:dyDescent="0.2">
      <c r="B14" s="37"/>
      <c r="C14" s="38"/>
      <c r="E14" s="30"/>
      <c r="F14" s="21"/>
      <c r="G14" s="22"/>
      <c r="I14" s="22"/>
      <c r="K14" s="22"/>
      <c r="M14" s="22"/>
      <c r="O14" s="22"/>
    </row>
    <row r="15" spans="2:15" ht="7.5" customHeight="1" x14ac:dyDescent="0.2">
      <c r="B15" s="50" t="s">
        <v>9</v>
      </c>
      <c r="C15" s="51"/>
      <c r="D15" s="17"/>
      <c r="E15" s="23">
        <f>SUM(E16:E32)</f>
        <v>7049949100.0699997</v>
      </c>
      <c r="F15" s="24"/>
      <c r="G15" s="25">
        <f>SUM(G16:G32)</f>
        <v>2362738927.9400001</v>
      </c>
      <c r="H15" s="23"/>
      <c r="I15" s="25">
        <f>SUM(I16:I32)</f>
        <v>9412688028.0099983</v>
      </c>
      <c r="J15" s="23"/>
      <c r="K15" s="25">
        <f>SUM(K16:K32)</f>
        <v>8940004084.0699978</v>
      </c>
      <c r="L15" s="23"/>
      <c r="M15" s="25">
        <f>SUM(M16:M32)</f>
        <v>8379554085.2699995</v>
      </c>
      <c r="N15" s="23"/>
      <c r="O15" s="25">
        <f>SUM(O16:O32)</f>
        <v>472683943.93999994</v>
      </c>
    </row>
    <row r="16" spans="2:15" ht="10.5" customHeight="1" x14ac:dyDescent="0.2">
      <c r="B16" s="37" t="s">
        <v>10</v>
      </c>
      <c r="C16" s="38"/>
      <c r="E16" s="30">
        <v>88066892.319999993</v>
      </c>
      <c r="F16" s="21"/>
      <c r="G16" s="22">
        <v>-2396986.31</v>
      </c>
      <c r="I16" s="22">
        <f>+G16+E16</f>
        <v>85669906.00999999</v>
      </c>
      <c r="K16" s="22">
        <v>85669906.010000005</v>
      </c>
      <c r="M16" s="22">
        <v>84271732.719999999</v>
      </c>
      <c r="O16" s="22">
        <f t="shared" ref="O16:O40" si="0">+I16-K16</f>
        <v>0</v>
      </c>
    </row>
    <row r="17" spans="2:15" ht="10.5" customHeight="1" x14ac:dyDescent="0.2">
      <c r="B17" s="37" t="s">
        <v>11</v>
      </c>
      <c r="C17" s="38"/>
      <c r="E17" s="30">
        <v>268159847.74000001</v>
      </c>
      <c r="F17" s="21"/>
      <c r="G17" s="22">
        <v>-3882060.09</v>
      </c>
      <c r="I17" s="22">
        <f t="shared" ref="I17:I32" si="1">+G17+E17</f>
        <v>264277787.65000001</v>
      </c>
      <c r="K17" s="22">
        <v>264479721.80000001</v>
      </c>
      <c r="M17" s="22">
        <v>256695233.09999999</v>
      </c>
      <c r="O17" s="22">
        <f t="shared" si="0"/>
        <v>-201934.15000000596</v>
      </c>
    </row>
    <row r="18" spans="2:15" ht="10.5" customHeight="1" x14ac:dyDescent="0.2">
      <c r="B18" s="37" t="s">
        <v>12</v>
      </c>
      <c r="C18" s="38"/>
      <c r="E18" s="30">
        <v>168243884.13</v>
      </c>
      <c r="F18" s="21"/>
      <c r="G18" s="22">
        <v>-107701413.61</v>
      </c>
      <c r="I18" s="22">
        <f t="shared" si="1"/>
        <v>60542470.519999996</v>
      </c>
      <c r="K18" s="22">
        <v>60542470.520000003</v>
      </c>
      <c r="M18" s="22">
        <v>60483474.369999997</v>
      </c>
      <c r="O18" s="22">
        <f t="shared" si="0"/>
        <v>0</v>
      </c>
    </row>
    <row r="19" spans="2:15" ht="10.5" customHeight="1" x14ac:dyDescent="0.2">
      <c r="B19" s="37" t="s">
        <v>13</v>
      </c>
      <c r="C19" s="38"/>
      <c r="E19" s="30">
        <v>703193269.96000004</v>
      </c>
      <c r="F19" s="21"/>
      <c r="G19" s="22">
        <v>-114716959.76000001</v>
      </c>
      <c r="I19" s="22">
        <f t="shared" si="1"/>
        <v>588476310.20000005</v>
      </c>
      <c r="K19" s="22">
        <v>588476310.20000005</v>
      </c>
      <c r="M19" s="22">
        <v>564247545.39999998</v>
      </c>
      <c r="O19" s="22">
        <f t="shared" si="0"/>
        <v>0</v>
      </c>
    </row>
    <row r="20" spans="2:15" ht="10.5" customHeight="1" x14ac:dyDescent="0.2">
      <c r="B20" s="37" t="s">
        <v>14</v>
      </c>
      <c r="C20" s="38"/>
      <c r="E20" s="30">
        <v>114397066.56999999</v>
      </c>
      <c r="F20" s="21"/>
      <c r="G20" s="22">
        <v>15267335.960000001</v>
      </c>
      <c r="I20" s="22">
        <f t="shared" si="1"/>
        <v>129664402.53</v>
      </c>
      <c r="K20" s="22">
        <v>129664402.53</v>
      </c>
      <c r="M20" s="22">
        <v>121886180.95999999</v>
      </c>
      <c r="O20" s="22">
        <f t="shared" si="0"/>
        <v>0</v>
      </c>
    </row>
    <row r="21" spans="2:15" ht="10.5" customHeight="1" x14ac:dyDescent="0.2">
      <c r="B21" s="37" t="s">
        <v>15</v>
      </c>
      <c r="C21" s="38"/>
      <c r="E21" s="30">
        <v>957623908.73000002</v>
      </c>
      <c r="F21" s="21"/>
      <c r="G21" s="22">
        <v>-363591763.18000001</v>
      </c>
      <c r="I21" s="22">
        <f t="shared" si="1"/>
        <v>594032145.54999995</v>
      </c>
      <c r="K21" s="22">
        <v>593687221.92999995</v>
      </c>
      <c r="M21" s="22">
        <v>354839378</v>
      </c>
      <c r="O21" s="22">
        <f t="shared" si="0"/>
        <v>344923.62000000477</v>
      </c>
    </row>
    <row r="22" spans="2:15" ht="10.5" customHeight="1" x14ac:dyDescent="0.2">
      <c r="B22" s="37" t="s">
        <v>29</v>
      </c>
      <c r="C22" s="38"/>
      <c r="E22" s="30">
        <v>59604778.140000001</v>
      </c>
      <c r="F22" s="21"/>
      <c r="G22" s="22">
        <v>-11617549.75</v>
      </c>
      <c r="I22" s="22">
        <f t="shared" si="1"/>
        <v>47987228.390000001</v>
      </c>
      <c r="K22" s="22">
        <v>47987228.390000001</v>
      </c>
      <c r="M22" s="22">
        <v>45284588.450000003</v>
      </c>
      <c r="O22" s="22">
        <f t="shared" si="0"/>
        <v>0</v>
      </c>
    </row>
    <row r="23" spans="2:15" ht="10.5" customHeight="1" x14ac:dyDescent="0.2">
      <c r="B23" s="37" t="s">
        <v>16</v>
      </c>
      <c r="C23" s="38"/>
      <c r="E23" s="30">
        <v>62539161.420000002</v>
      </c>
      <c r="F23" s="21"/>
      <c r="G23" s="22">
        <v>-13780519.02</v>
      </c>
      <c r="I23" s="22">
        <f t="shared" si="1"/>
        <v>48758642.400000006</v>
      </c>
      <c r="K23" s="22">
        <v>48758642.399999999</v>
      </c>
      <c r="M23" s="22">
        <v>46055447.93</v>
      </c>
      <c r="O23" s="22">
        <f t="shared" si="0"/>
        <v>0</v>
      </c>
    </row>
    <row r="24" spans="2:15" ht="10.5" customHeight="1" x14ac:dyDescent="0.2">
      <c r="B24" s="37" t="s">
        <v>17</v>
      </c>
      <c r="C24" s="38"/>
      <c r="E24" s="30">
        <v>66087083.57</v>
      </c>
      <c r="F24" s="21"/>
      <c r="G24" s="22">
        <v>-17348345.870000001</v>
      </c>
      <c r="I24" s="22">
        <f t="shared" si="1"/>
        <v>48738737.700000003</v>
      </c>
      <c r="K24" s="22">
        <v>48738737.700000003</v>
      </c>
      <c r="M24" s="22">
        <v>47535392.469999999</v>
      </c>
      <c r="O24" s="22">
        <f t="shared" si="0"/>
        <v>0</v>
      </c>
    </row>
    <row r="25" spans="2:15" ht="10.5" customHeight="1" x14ac:dyDescent="0.2">
      <c r="B25" s="37" t="s">
        <v>18</v>
      </c>
      <c r="C25" s="38"/>
      <c r="E25" s="30">
        <v>127675817.28</v>
      </c>
      <c r="F25" s="21"/>
      <c r="G25" s="22">
        <v>117740947.89</v>
      </c>
      <c r="I25" s="22">
        <f t="shared" si="1"/>
        <v>245416765.17000002</v>
      </c>
      <c r="K25" s="22">
        <v>214817442.77000001</v>
      </c>
      <c r="M25" s="22">
        <v>181535285.15000001</v>
      </c>
      <c r="O25" s="22">
        <f t="shared" si="0"/>
        <v>30599322.400000006</v>
      </c>
    </row>
    <row r="26" spans="2:15" ht="10.5" customHeight="1" x14ac:dyDescent="0.2">
      <c r="B26" s="37" t="s">
        <v>19</v>
      </c>
      <c r="C26" s="38"/>
      <c r="E26" s="30">
        <v>454907124.29000002</v>
      </c>
      <c r="F26" s="21"/>
      <c r="G26" s="22">
        <v>986926030.27999997</v>
      </c>
      <c r="I26" s="22">
        <f t="shared" si="1"/>
        <v>1441833154.5699999</v>
      </c>
      <c r="K26" s="22">
        <v>995232516.25</v>
      </c>
      <c r="M26" s="22">
        <v>966371745.62</v>
      </c>
      <c r="O26" s="22">
        <f t="shared" si="0"/>
        <v>446600638.31999993</v>
      </c>
    </row>
    <row r="27" spans="2:15" ht="10.5" customHeight="1" x14ac:dyDescent="0.2">
      <c r="B27" s="37" t="s">
        <v>20</v>
      </c>
      <c r="C27" s="38"/>
      <c r="E27" s="30">
        <v>856512775.20000005</v>
      </c>
      <c r="F27" s="21"/>
      <c r="G27" s="22">
        <v>161620644.5</v>
      </c>
      <c r="I27" s="22">
        <f t="shared" si="1"/>
        <v>1018133419.7</v>
      </c>
      <c r="K27" s="22">
        <v>1018133419.7</v>
      </c>
      <c r="M27" s="22">
        <v>993848755.04999995</v>
      </c>
      <c r="O27" s="22">
        <f t="shared" si="0"/>
        <v>0</v>
      </c>
    </row>
    <row r="28" spans="2:15" ht="10.5" customHeight="1" x14ac:dyDescent="0.2">
      <c r="B28" s="37" t="s">
        <v>21</v>
      </c>
      <c r="C28" s="38"/>
      <c r="E28" s="30">
        <v>673944886.73000002</v>
      </c>
      <c r="F28" s="21"/>
      <c r="G28" s="22">
        <v>727183292.13999999</v>
      </c>
      <c r="I28" s="22">
        <f t="shared" si="1"/>
        <v>1401128178.8699999</v>
      </c>
      <c r="K28" s="22">
        <v>1401128179.3199999</v>
      </c>
      <c r="M28" s="22">
        <v>1371406375.4200001</v>
      </c>
      <c r="O28" s="22">
        <f t="shared" si="0"/>
        <v>-0.45000004768371582</v>
      </c>
    </row>
    <row r="29" spans="2:15" ht="10.5" customHeight="1" x14ac:dyDescent="0.2">
      <c r="B29" s="37" t="s">
        <v>22</v>
      </c>
      <c r="C29" s="38"/>
      <c r="E29" s="30">
        <v>217347745</v>
      </c>
      <c r="F29" s="21"/>
      <c r="G29" s="22">
        <v>41587935.990000002</v>
      </c>
      <c r="I29" s="22">
        <f t="shared" si="1"/>
        <v>258935680.99000001</v>
      </c>
      <c r="K29" s="22">
        <v>263594686.78999999</v>
      </c>
      <c r="M29" s="22">
        <v>253399863.24000001</v>
      </c>
      <c r="O29" s="22">
        <f t="shared" si="0"/>
        <v>-4659005.7999999821</v>
      </c>
    </row>
    <row r="30" spans="2:15" ht="10.5" customHeight="1" x14ac:dyDescent="0.2">
      <c r="B30" s="37" t="s">
        <v>23</v>
      </c>
      <c r="C30" s="38"/>
      <c r="E30" s="30">
        <v>2041048002.5799999</v>
      </c>
      <c r="F30" s="21"/>
      <c r="G30" s="22">
        <v>916099671.64999998</v>
      </c>
      <c r="I30" s="22">
        <f t="shared" ref="I30:I31" si="2">+G30+E30</f>
        <v>2957147674.23</v>
      </c>
      <c r="K30" s="22">
        <v>2957147674.23</v>
      </c>
      <c r="M30" s="22">
        <v>2816560935.6900001</v>
      </c>
      <c r="O30" s="22">
        <f t="shared" ref="O30:O31" si="3">+I30-K30</f>
        <v>0</v>
      </c>
    </row>
    <row r="31" spans="2:15" ht="10.5" customHeight="1" x14ac:dyDescent="0.2">
      <c r="B31" s="37" t="s">
        <v>30</v>
      </c>
      <c r="C31" s="38"/>
      <c r="E31" s="30">
        <v>118179420.92</v>
      </c>
      <c r="F31" s="21"/>
      <c r="G31" s="22">
        <v>36463495.799999997</v>
      </c>
      <c r="I31" s="22">
        <f t="shared" si="2"/>
        <v>154642916.72</v>
      </c>
      <c r="K31" s="22">
        <v>154642916.72</v>
      </c>
      <c r="M31" s="22">
        <v>150653478.86000001</v>
      </c>
      <c r="O31" s="22">
        <f t="shared" si="3"/>
        <v>0</v>
      </c>
    </row>
    <row r="32" spans="2:15" ht="10.5" customHeight="1" x14ac:dyDescent="0.2">
      <c r="B32" s="37" t="s">
        <v>31</v>
      </c>
      <c r="C32" s="38"/>
      <c r="E32" s="30">
        <v>72417435.489999995</v>
      </c>
      <c r="F32" s="21"/>
      <c r="G32" s="22">
        <v>-5114828.68</v>
      </c>
      <c r="I32" s="22">
        <f t="shared" si="1"/>
        <v>67302606.810000002</v>
      </c>
      <c r="K32" s="22">
        <v>67302606.810000002</v>
      </c>
      <c r="M32" s="22">
        <v>64478672.840000004</v>
      </c>
      <c r="O32" s="22">
        <f t="shared" si="0"/>
        <v>0</v>
      </c>
    </row>
    <row r="33" spans="2:15" ht="7.5" customHeight="1" x14ac:dyDescent="0.2">
      <c r="B33" s="26"/>
      <c r="C33" s="21"/>
      <c r="F33" s="21"/>
      <c r="G33" s="21"/>
      <c r="I33" s="21"/>
      <c r="K33" s="21"/>
      <c r="M33" s="21"/>
      <c r="O33" s="21"/>
    </row>
    <row r="34" spans="2:15" ht="7.5" customHeight="1" x14ac:dyDescent="0.2">
      <c r="B34" s="50" t="s">
        <v>24</v>
      </c>
      <c r="C34" s="51"/>
      <c r="E34" s="31">
        <v>516883120.95999998</v>
      </c>
      <c r="F34" s="32"/>
      <c r="G34" s="32">
        <v>48000000.039999999</v>
      </c>
      <c r="H34" s="31"/>
      <c r="I34" s="32">
        <f>+E34+G34</f>
        <v>564883121</v>
      </c>
      <c r="J34" s="31"/>
      <c r="K34" s="32">
        <v>564883121</v>
      </c>
      <c r="L34" s="31"/>
      <c r="M34" s="32">
        <v>564883121</v>
      </c>
      <c r="N34" s="31"/>
      <c r="O34" s="32">
        <f t="shared" si="0"/>
        <v>0</v>
      </c>
    </row>
    <row r="35" spans="2:15" ht="7.5" customHeight="1" x14ac:dyDescent="0.2">
      <c r="B35" s="26"/>
      <c r="C35" s="21"/>
      <c r="E35" s="31"/>
      <c r="F35" s="32"/>
      <c r="G35" s="32"/>
      <c r="H35" s="31"/>
      <c r="I35" s="32"/>
      <c r="J35" s="31"/>
      <c r="K35" s="32"/>
      <c r="L35" s="31"/>
      <c r="M35" s="32"/>
      <c r="N35" s="31"/>
      <c r="O35" s="32"/>
    </row>
    <row r="36" spans="2:15" ht="7.5" customHeight="1" x14ac:dyDescent="0.2">
      <c r="B36" s="50" t="s">
        <v>25</v>
      </c>
      <c r="C36" s="51"/>
      <c r="E36" s="31">
        <v>1037577948.62</v>
      </c>
      <c r="F36" s="32"/>
      <c r="G36" s="32">
        <v>215762949.56</v>
      </c>
      <c r="H36" s="31"/>
      <c r="I36" s="32">
        <f>+E36+G36</f>
        <v>1253340898.1800001</v>
      </c>
      <c r="J36" s="31"/>
      <c r="K36" s="32">
        <v>1253340898.1800001</v>
      </c>
      <c r="L36" s="31"/>
      <c r="M36" s="32">
        <v>1246235222.1900001</v>
      </c>
      <c r="N36" s="31"/>
      <c r="O36" s="32">
        <f t="shared" si="0"/>
        <v>0</v>
      </c>
    </row>
    <row r="37" spans="2:15" ht="7.5" customHeight="1" x14ac:dyDescent="0.2">
      <c r="B37" s="26"/>
      <c r="C37" s="21"/>
      <c r="E37" s="31"/>
      <c r="F37" s="32"/>
      <c r="G37" s="32"/>
      <c r="H37" s="31"/>
      <c r="I37" s="32"/>
      <c r="J37" s="31"/>
      <c r="K37" s="32"/>
      <c r="L37" s="31"/>
      <c r="M37" s="32"/>
      <c r="N37" s="31"/>
      <c r="O37" s="32"/>
    </row>
    <row r="38" spans="2:15" ht="7.5" customHeight="1" x14ac:dyDescent="0.2">
      <c r="B38" s="50" t="s">
        <v>26</v>
      </c>
      <c r="C38" s="51"/>
      <c r="E38" s="31">
        <v>2484476740</v>
      </c>
      <c r="F38" s="32"/>
      <c r="G38" s="32">
        <v>152078723.11000001</v>
      </c>
      <c r="H38" s="31"/>
      <c r="I38" s="32">
        <f>+E38+G38</f>
        <v>2636555463.1100001</v>
      </c>
      <c r="J38" s="31"/>
      <c r="K38" s="32">
        <v>2636555463.1100001</v>
      </c>
      <c r="L38" s="31"/>
      <c r="M38" s="32">
        <v>2636555463.1100001</v>
      </c>
      <c r="N38" s="31"/>
      <c r="O38" s="32">
        <f t="shared" si="0"/>
        <v>0</v>
      </c>
    </row>
    <row r="39" spans="2:15" ht="7.5" customHeight="1" x14ac:dyDescent="0.2">
      <c r="B39" s="26"/>
      <c r="C39" s="21"/>
      <c r="E39" s="31"/>
      <c r="F39" s="32"/>
      <c r="G39" s="32"/>
      <c r="H39" s="31"/>
      <c r="I39" s="32"/>
      <c r="J39" s="31"/>
      <c r="K39" s="32"/>
      <c r="L39" s="31"/>
      <c r="M39" s="32"/>
      <c r="N39" s="31"/>
      <c r="O39" s="32"/>
    </row>
    <row r="40" spans="2:15" ht="7.5" customHeight="1" x14ac:dyDescent="0.2">
      <c r="B40" s="50" t="s">
        <v>27</v>
      </c>
      <c r="C40" s="51"/>
      <c r="E40" s="31">
        <v>13606605816</v>
      </c>
      <c r="F40" s="32"/>
      <c r="G40" s="32">
        <v>3072381103.2800002</v>
      </c>
      <c r="H40" s="31"/>
      <c r="I40" s="32">
        <f>+E40+G40</f>
        <v>16678986919.280001</v>
      </c>
      <c r="J40" s="31"/>
      <c r="K40" s="32">
        <v>16410492518.01</v>
      </c>
      <c r="L40" s="31"/>
      <c r="M40" s="32">
        <v>16382811909.059999</v>
      </c>
      <c r="N40" s="31"/>
      <c r="O40" s="32">
        <f t="shared" si="0"/>
        <v>268494401.27000046</v>
      </c>
    </row>
    <row r="41" spans="2:15" ht="7.5" customHeight="1" x14ac:dyDescent="0.2">
      <c r="B41" s="27"/>
      <c r="C41" s="35"/>
      <c r="D41" s="33"/>
      <c r="E41" s="33"/>
      <c r="F41" s="35"/>
      <c r="G41" s="35"/>
      <c r="H41" s="33"/>
      <c r="I41" s="35"/>
      <c r="J41" s="33"/>
      <c r="K41" s="35"/>
      <c r="L41" s="33"/>
      <c r="M41" s="35"/>
      <c r="N41" s="33"/>
      <c r="O41" s="35"/>
    </row>
    <row r="42" spans="2:15" ht="2.25" customHeight="1" x14ac:dyDescent="0.2">
      <c r="B42" s="26"/>
      <c r="C42" s="21"/>
      <c r="F42" s="21"/>
      <c r="G42" s="21"/>
      <c r="I42" s="21"/>
      <c r="K42" s="21"/>
      <c r="M42" s="21"/>
      <c r="O42" s="21"/>
    </row>
    <row r="43" spans="2:15" x14ac:dyDescent="0.2">
      <c r="B43" s="27"/>
      <c r="C43" s="28" t="s">
        <v>28</v>
      </c>
      <c r="D43" s="33"/>
      <c r="E43" s="34">
        <f>+E13+E15+E34+E36+E38+E40</f>
        <v>25081797688</v>
      </c>
      <c r="F43" s="35"/>
      <c r="G43" s="36">
        <f>+G40+G38+G36+G34+G15+G13</f>
        <v>5851786882.7000008</v>
      </c>
      <c r="H43" s="33"/>
      <c r="I43" s="36">
        <f>+I40+I38+I36+I34+I15+I13</f>
        <v>30933584570.699997</v>
      </c>
      <c r="J43" s="33"/>
      <c r="K43" s="36">
        <f>+K40+K38+K36+K34+K15+K13</f>
        <v>30192406225.489994</v>
      </c>
      <c r="L43" s="33"/>
      <c r="M43" s="36">
        <f>+M40+M38+M36+M34+M15+M13</f>
        <v>29597169941.749996</v>
      </c>
      <c r="N43" s="33"/>
      <c r="O43" s="36">
        <f>+O40+O38+O36+O34+O15+O13</f>
        <v>741178345.2100004</v>
      </c>
    </row>
    <row r="44" spans="2:15" ht="168" customHeight="1" x14ac:dyDescent="0.2"/>
    <row r="45" spans="2:15" ht="10.5" customHeight="1" x14ac:dyDescent="0.2">
      <c r="G45" s="68">
        <v>109</v>
      </c>
      <c r="H45" s="68"/>
      <c r="I45" s="68"/>
      <c r="J45" s="68"/>
      <c r="K45" s="68"/>
    </row>
  </sheetData>
  <mergeCells count="33">
    <mergeCell ref="G45:K45"/>
    <mergeCell ref="B36:C36"/>
    <mergeCell ref="L10:M11"/>
    <mergeCell ref="B30:C30"/>
    <mergeCell ref="B31:C31"/>
    <mergeCell ref="B38:C38"/>
    <mergeCell ref="B40:C40"/>
    <mergeCell ref="B10:C10"/>
    <mergeCell ref="E10:E11"/>
    <mergeCell ref="G10:G11"/>
    <mergeCell ref="H10:I11"/>
    <mergeCell ref="K10:K11"/>
    <mergeCell ref="B27:C27"/>
    <mergeCell ref="B28:C28"/>
    <mergeCell ref="B29:C29"/>
    <mergeCell ref="B32:C32"/>
    <mergeCell ref="B34:C34"/>
    <mergeCell ref="B26:C26"/>
    <mergeCell ref="B20:C20"/>
    <mergeCell ref="B3:O6"/>
    <mergeCell ref="B13:C13"/>
    <mergeCell ref="B15:C15"/>
    <mergeCell ref="B16:C16"/>
    <mergeCell ref="B17:C17"/>
    <mergeCell ref="B18:C18"/>
    <mergeCell ref="B19:C19"/>
    <mergeCell ref="B14:C14"/>
    <mergeCell ref="B21:C21"/>
    <mergeCell ref="B22:C22"/>
    <mergeCell ref="B23:C23"/>
    <mergeCell ref="B24:C24"/>
    <mergeCell ref="B25:C25"/>
    <mergeCell ref="D8:M9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2020-04-21T16:21:33Z</cp:lastPrinted>
  <dcterms:created xsi:type="dcterms:W3CDTF">2020-04-20T19:49:03Z</dcterms:created>
  <dcterms:modified xsi:type="dcterms:W3CDTF">2023-04-26T03:22:49Z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A0B44A456053326E0775961CF3DF6AA61068147A4765759C939E1F28FEECE623931789E4008035098E8D61F1AC10BC7EC8901DABA2CA4568D9050C4BCD6ED3569434A7C4552DCDF233C491A1BDA8A5655A06A87E01ABD2DCE940F2F5A37409B267EA70750B0E5D09E76FAAEA479E9DC49FF8FEBD44C042E126E080A04FD13F6</vt:lpwstr>
  </property>
  <property fmtid="{D5CDD505-2E9C-101B-9397-08002B2CF9AE}" pid="8" name="Business Objects Context Information6">
    <vt:lpwstr>241108354AC46AEA7C2C548AF92906B2C77C21EBF20E906DF2F42D6B9AB934FA9C3FB44F6DE020DBA2179B8AB7F84600D9ED7A7CDFB15772699A0A67250E18B4D1F3C6E2766C4B1210CF9D73E5667238C39EFA33141A6731986E8D39D93A3A8FAF369848229E552E15332FB4E7B9E51DA4313481D034F14580BA392B1289C52</vt:lpwstr>
  </property>
  <property fmtid="{D5CDD505-2E9C-101B-9397-08002B2CF9AE}" pid="9" name="Business Objects Context Information7">
    <vt:lpwstr>3E67B6AFB</vt:lpwstr>
  </property>
</Properties>
</file>